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65e93bc7147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te" sheetId="1" r:id="Rdbb4ae21261945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$#,##0.00"/>
    <x:numFmt numFmtId="201" formatCode="0.0%"/>
    <x:numFmt numFmtId="202" formatCode="$#,##0"/>
    <x:numFmt numFmtId="203" formatCode="#,##0.0"/>
  </x:numFmts>
  <x:fonts count="6">
    <x:font>
      <x:sz val="11"/>
      <x:name val="Carlito"/>
    </x:font>
    <x:font>
      <x:sz val="11"/>
      <x:color rgb="FF111111"/>
      <x:name val="Arial"/>
    </x:font>
    <x:font>
      <x:b/>
      <x:sz val="16"/>
      <x:color rgb="FF111111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b/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52525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1" fontId="4" fillId="3" borderId="0" xfId="0" applyNumberFormat="1" applyFont="1" applyFill="1" applyBorder="1"/>
    <x:xf numFmtId="202" fontId="4" fillId="3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  <x:dxfs count="1">
    <x:dxf>
      <x:font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c90ab4ddc4794" /><Relationship Type="http://schemas.openxmlformats.org/officeDocument/2006/relationships/theme" Target="/xl/theme/theme1.xml" Id="R5f07985aa8214d8d" /><Relationship Type="http://schemas.openxmlformats.org/officeDocument/2006/relationships/sharedStrings" Target="/xl/sharedStrings.xml" Id="Rf616d9bac39c44b1" /><Relationship Type="http://schemas.openxmlformats.org/officeDocument/2006/relationships/worksheet" Target="/xl/worksheets/sheet1.xml" Id="Rdbb4ae21261945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3" hidden="0" customWidth="1"/>
    <x:col min="2" max="2" width="18" hidden="0" customWidth="1"/>
    <x:col min="3" max="3" width="3" hidden="0" customWidth="1"/>
    <x:col min="4" max="4" width="80" hidden="0" customWidth="1"/>
  </x:cols>
  <x:sheetData>
    <x:row r="1">
      <x:c r="A1" s="1"/>
      <x:c r="B1" s="1"/>
      <x:c r="C1" s="1"/>
      <x:c r="D1" s="1"/>
    </x:row>
    <x:row r="2">
      <x:c r="A2" s="2" t="str">
        <x:v>Electrician billable rate</x:v>
      </x:c>
      <x:c r="B2" s="1"/>
      <x:c r="C2" s="1"/>
      <x:c r="D2" s="1"/>
    </x:row>
    <x:row r="3">
      <x:c r="A3" s="1"/>
      <x:c r="B3" s="1"/>
      <x:c r="C3" s="1"/>
      <x:c r="D3" s="1"/>
    </x:row>
    <x:row r="4" ht="28" customHeight="1">
      <x:c r="A4" s="13" t="str">
        <x:v>Break-even per sold hour</x:v>
      </x:c>
      <x:c r="B4" s="14" t="n">
        <x:f>IF(B20="Valid",B18/B19,"n.a.")</x:f>
        <x:v>130.60897435897436</x:v>
      </x:c>
      <x:c r="C4" s="1"/>
      <x:c r="D4" s="1"/>
    </x:row>
    <x:row r="5" ht="28" customHeight="1">
      <x:c r="A5" s="13" t="str">
        <x:v>Required rate before rounding</x:v>
      </x:c>
      <x:c r="B5" s="14" t="n">
        <x:f>IF(B20="Valid",B4/(1-B15),"n.a.")</x:f>
        <x:v>153.65761689291102</x:v>
      </x:c>
      <x:c r="C5" s="1"/>
      <x:c r="D5" s="1"/>
    </x:row>
    <x:row r="6" ht="28" customHeight="1">
      <x:c r="A6" s="13" t="str">
        <x:v>Selling rate rounded up</x:v>
      </x:c>
      <x:c r="B6" s="14" t="n">
        <x:f>IF(B20="Valid",ROUNDUP(B5,0),"n.a.")</x:f>
        <x:v>154</x:v>
      </x:c>
      <x:c r="C6" s="1"/>
      <x:c r="D6" s="1"/>
    </x:row>
    <x:row r="7">
      <x:c r="A7" s="1"/>
      <x:c r="B7" s="1"/>
      <x:c r="C7" s="1"/>
      <x:c r="D7" s="1"/>
    </x:row>
    <x:row r="8" ht="24" customHeight="1">
      <x:c r="A8" s="4" t="str">
        <x:v>Hypothetical inputs — replace</x:v>
      </x:c>
      <x:c r="B8" s="4" t="str">
        <x:v>Value</x:v>
      </x:c>
      <x:c r="C8" s="1"/>
      <x:c r="D8" s="1"/>
    </x:row>
    <x:row r="9" ht="24" customHeight="1">
      <x:c r="A9" s="1" t="str">
        <x:v>Wage per paid hour (USD)</x:v>
      </x:c>
      <x:c r="B9" s="8" t="n">
        <x:v>35</x:v>
      </x:c>
      <x:c r="C9" s="1"/>
      <x:c r="D9" s="1" t="str">
        <x:v>Illustration only. Enter actual wage.</x:v>
      </x:c>
    </x:row>
    <x:row r="10" ht="24" customHeight="1">
      <x:c r="A10" s="1" t="str">
        <x:v>Payroll burden</x:v>
      </x:c>
      <x:c r="B10" s="9" t="n">
        <x:v>0.25</x:v>
      </x:c>
      <x:c r="C10" s="1"/>
      <x:c r="D10" s="1" t="str">
        <x:v>Employer costs; avoid counting paid leave twice.</x:v>
      </x:c>
    </x:row>
    <x:row r="11" ht="24" customHeight="1">
      <x:c r="A11" s="1" t="str">
        <x:v>Paid person-hours per year</x:v>
      </x:c>
      <x:c r="B11" s="6" t="n">
        <x:v>2080</x:v>
      </x:c>
      <x:c r="C11" s="1"/>
      <x:c r="D11" s="1" t="str">
        <x:v>Same technician / annual period as wage and overhead.</x:v>
      </x:c>
    </x:row>
    <x:row r="12" ht="24" customHeight="1">
      <x:c r="A12" s="1" t="str">
        <x:v>Sold share of paid hours</x:v>
      </x:c>
      <x:c r="B12" s="9" t="n">
        <x:v>0.6</x:v>
      </x:c>
      <x:c r="C12" s="1"/>
      <x:c r="D12" s="1" t="str">
        <x:v>More than 0%, no more than 100%.</x:v>
      </x:c>
    </x:row>
    <x:row r="13" ht="24" customHeight="1">
      <x:c r="A13" s="1" t="str">
        <x:v>Annual allocated overhead (USD)</x:v>
      </x:c>
      <x:c r="B13" s="10" t="n">
        <x:v>60000</x:v>
      </x:c>
      <x:c r="C13" s="1"/>
      <x:c r="D13" s="1" t="str">
        <x:v>Exclude payroll and truck amounts entered separately.</x:v>
      </x:c>
    </x:row>
    <x:row r="14" ht="24" customHeight="1">
      <x:c r="A14" s="1" t="str">
        <x:v>Annual truck cost (USD)</x:v>
      </x:c>
      <x:c r="B14" s="10" t="n">
        <x:v>12000</x:v>
      </x:c>
      <x:c r="C14" s="1"/>
      <x:c r="D14" s="1" t="str">
        <x:v>Enter zero if already included in overhead.</x:v>
      </x:c>
    </x:row>
    <x:row r="15" ht="24" customHeight="1">
      <x:c r="A15" s="1" t="str">
        <x:v>Labor operating margin target</x:v>
      </x:c>
      <x:c r="B15" s="9" t="n">
        <x:v>0.15</x:v>
      </x:c>
      <x:c r="C15" s="1"/>
      <x:c r="D15" s="1" t="str">
        <x:v>0% to less than 100%; before income tax.</x:v>
      </x:c>
    </x:row>
    <x:row r="16" ht="24" customHeight="1">
      <x:c r="A16" s="1"/>
      <x:c r="B16" s="1"/>
      <x:c r="C16" s="1"/>
      <x:c r="D16" s="1"/>
    </x:row>
    <x:row r="17" ht="24" customHeight="1">
      <x:c r="A17" s="1" t="str">
        <x:v>Loaded annual payroll</x:v>
      </x:c>
      <x:c r="B17" s="11" t="n">
        <x:f>IF(B20="Valid",B9*B11*(1+B10),"n.a.")</x:f>
        <x:v>91000</x:v>
      </x:c>
      <x:c r="C17" s="1"/>
      <x:c r="D17" s="1"/>
    </x:row>
    <x:row r="18" ht="24" customHeight="1">
      <x:c r="A18" s="1" t="str">
        <x:v>Annual costs to recover</x:v>
      </x:c>
      <x:c r="B18" s="11" t="n">
        <x:f>IF(B20="Valid",SUM(B17,B13:B14),"n.a.")</x:f>
        <x:v>163000</x:v>
      </x:c>
      <x:c r="C18" s="1"/>
      <x:c r="D18" s="1" t="str">
        <x:v>Labor recovery only. Materials and job costs priced separately.</x:v>
      </x:c>
    </x:row>
    <x:row r="19" ht="24" customHeight="1">
      <x:c r="A19" s="1" t="str">
        <x:v>Sold labor hours</x:v>
      </x:c>
      <x:c r="B19" s="12" t="n">
        <x:f>IF(B20="Valid",B11*B12,"n.a.")</x:f>
        <x:v>1248</x:v>
      </x:c>
      <x:c r="C19" s="1"/>
      <x:c r="D19" s="1"/>
    </x:row>
    <x:row r="20" ht="24" customHeight="1">
      <x:c r="A20" s="1" t="str">
        <x:v>Input validity</x:v>
      </x:c>
      <x:c r="B20" s="1" t="str">
        <x:f>IF(AND(COUNT(B9:B15)=7,B9&gt;=0,B10&gt;=0,B11&gt;0,B12&gt;0,B12&lt;=1,B13&gt;=0,B14&gt;=0,B15&gt;=0,B15&lt;1),"Valid","Check inputs")</x:f>
        <x:v>Valid</x:v>
      </x:c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  <x:row r="26">
      <x:c r="A26" s="1"/>
      <x:c r="B26" s="1"/>
      <x:c r="C26" s="1"/>
      <x:c r="D26" s="1"/>
    </x:row>
    <x:row r="27">
      <x:c r="A27" s="1"/>
      <x:c r="B27" s="1"/>
      <x:c r="C27" s="1"/>
      <x:c r="D27" s="1"/>
    </x:row>
    <x:row r="28">
      <x:c r="A28" s="1"/>
      <x:c r="B28" s="1"/>
      <x:c r="C28" s="1"/>
      <x:c r="D28" s="1"/>
    </x:row>
    <x:row r="29">
      <x:c r="A29" s="1"/>
      <x:c r="B29" s="1"/>
      <x:c r="C29" s="1"/>
      <x:c r="D29" s="1"/>
    </x:row>
    <x:row r="30">
      <x:c r="A30" s="1"/>
      <x:c r="B30" s="1"/>
      <x:c r="C30" s="1"/>
      <x:c r="D30" s="1"/>
    </x:row>
  </x:sheetData>
  <x:conditionalFormatting sqref="B20:B20">
    <x:cfRule type="containsText" dxfId="0" priority="1" operator="containsText" text="Check"/>
  </x:conditionalFormatting>
  <x:dataValidations count="1">
    <x:dataValidation type="decimal" operator="greaterThanOrEqual" sqref="B9:B15">
      <x:formula1>0</x:formula1>
    </x:dataValidation>
  </x:dataValidations>
  <x:pageMargins left="0.7" right="0.7" top="0.75" bottom="0.75" header="0.3" footer="0.3"/>
</x:worksheet>
</file>